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Inventory" sheetId="1" r:id="rId1"/>
  </sheets>
  <definedNames>
    <definedName name="_xlnm.Print_Area" localSheetId="0">'Inventory'!$C$3:$H$55</definedName>
  </definedNames>
  <calcPr fullCalcOnLoad="1"/>
</workbook>
</file>

<file path=xl/sharedStrings.xml><?xml version="1.0" encoding="utf-8"?>
<sst xmlns="http://schemas.openxmlformats.org/spreadsheetml/2006/main" count="6" uniqueCount="6">
  <si>
    <t>Starting Inventory</t>
  </si>
  <si>
    <t>Ending Inventory</t>
  </si>
  <si>
    <t>Final Sales</t>
  </si>
  <si>
    <t>GDP</t>
  </si>
  <si>
    <t>Growth</t>
  </si>
  <si>
    <t>Stock
Turns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</si>
</sst>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6" fontId="0" fillId="3" borderId="2" xfId="0" applyNumberFormat="1" applyFill="1" applyBorder="1" applyAlignment="1">
      <alignment/>
    </xf>
    <xf numFmtId="165" fontId="0" fillId="3" borderId="3" xfId="0" applyNumberFormat="1" applyFill="1" applyBorder="1" applyAlignment="1">
      <alignment/>
    </xf>
    <xf numFmtId="166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Inventory!$G$3:$G$5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val>
            <c:numRef>
              <c:f>Inventory!$G$6:$G$35</c:f>
              <c:numCache/>
            </c:numRef>
          </c:val>
        </c:ser>
        <c:gapWidth val="100"/>
        <c:axId val="25026165"/>
        <c:axId val="23908894"/>
      </c:barChart>
      <c:lineChart>
        <c:grouping val="standard"/>
        <c:varyColors val="0"/>
        <c:ser>
          <c:idx val="0"/>
          <c:order val="1"/>
          <c:tx>
            <c:strRef>
              <c:f>Inventory!$H$3:$H$3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Inventory!$H$6:$H$35</c:f>
              <c:numCache/>
            </c:numRef>
          </c:val>
          <c:smooth val="0"/>
        </c:ser>
        <c:axId val="13853455"/>
        <c:axId val="57572232"/>
      </c:lineChart>
      <c:date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08894"/>
        <c:crossesAt val="0"/>
        <c:auto val="0"/>
        <c:noMultiLvlLbl val="0"/>
      </c:dateAx>
      <c:valAx>
        <c:axId val="239088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26165"/>
        <c:crossesAt val="1"/>
        <c:crossBetween val="between"/>
        <c:dispUnits/>
      </c:valAx>
      <c:catAx>
        <c:axId val="13853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1"/>
        <c:lblOffset val="100"/>
        <c:noMultiLvlLbl val="0"/>
      </c:catAx>
      <c:valAx>
        <c:axId val="5757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53455"/>
        <c:crosses val="max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35</xdr:row>
      <xdr:rowOff>19050</xdr:rowOff>
    </xdr:from>
    <xdr:to>
      <xdr:col>8</xdr:col>
      <xdr:colOff>19050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1495425" y="5457825"/>
        <a:ext cx="52387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3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2" width="11.57421875" style="0" customWidth="1"/>
    <col min="3" max="3" width="17.421875" style="1" customWidth="1"/>
    <col min="4" max="4" width="16.57421875" style="1" customWidth="1"/>
    <col min="5" max="7" width="11.57421875" style="1" customWidth="1"/>
    <col min="8" max="8" width="8.8515625" style="1" customWidth="1"/>
    <col min="9" max="16384" width="11.57421875" style="0" customWidth="1"/>
  </cols>
  <sheetData>
    <row r="3" spans="3:8" ht="24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4" t="s">
        <v>5</v>
      </c>
    </row>
    <row r="4" spans="3:8" ht="6.75" customHeight="1">
      <c r="C4" s="5"/>
      <c r="D4" s="6"/>
      <c r="E4" s="6"/>
      <c r="F4" s="6"/>
      <c r="G4" s="6"/>
      <c r="H4" s="7"/>
    </row>
    <row r="5" spans="3:8" ht="12">
      <c r="C5" s="8">
        <v>300</v>
      </c>
      <c r="D5" s="9">
        <f>C5*1.02</f>
        <v>306</v>
      </c>
      <c r="E5" s="9">
        <v>10000</v>
      </c>
      <c r="F5" s="9">
        <f>E5+(D5-C5)</f>
        <v>10006</v>
      </c>
      <c r="G5" s="9"/>
      <c r="H5" s="10">
        <f>E5/D5</f>
        <v>32.6797385620915</v>
      </c>
    </row>
    <row r="6" spans="3:8" ht="12">
      <c r="C6" s="11">
        <f>D5</f>
        <v>306</v>
      </c>
      <c r="D6" s="12">
        <f>C6*1.02</f>
        <v>312.12</v>
      </c>
      <c r="E6" s="12">
        <f>E5*1.02</f>
        <v>10200</v>
      </c>
      <c r="F6" s="12">
        <f>E6+(D6-C6)</f>
        <v>10206.12</v>
      </c>
      <c r="G6" s="13">
        <f>(F6-F5)/F5</f>
        <v>0.02000000000000008</v>
      </c>
      <c r="H6" s="14">
        <f>E6/D6</f>
        <v>32.6797385620915</v>
      </c>
    </row>
    <row r="7" spans="3:8" ht="12">
      <c r="C7" s="11">
        <f>D6</f>
        <v>312.12</v>
      </c>
      <c r="D7" s="1">
        <f>C7*1.02</f>
        <v>318.36240000000004</v>
      </c>
      <c r="E7" s="1">
        <f>E6*1.02</f>
        <v>10404</v>
      </c>
      <c r="F7" s="1">
        <f>E7+(D7-C7)</f>
        <v>10410.2424</v>
      </c>
      <c r="G7" s="13">
        <f>(F7-F6)/F6</f>
        <v>0.01999999999999984</v>
      </c>
      <c r="H7" s="14">
        <f>E7/D7</f>
        <v>32.6797385620915</v>
      </c>
    </row>
    <row r="8" spans="3:8" ht="12">
      <c r="C8" s="11">
        <f>D7</f>
        <v>318.36240000000004</v>
      </c>
      <c r="D8" s="1">
        <f>C8*1.02</f>
        <v>324.72964800000005</v>
      </c>
      <c r="E8" s="1">
        <f>E7*1.02</f>
        <v>10612.08</v>
      </c>
      <c r="F8" s="1">
        <f>E8+(D8-C8)</f>
        <v>10618.447248</v>
      </c>
      <c r="G8" s="13">
        <f>(F8-F7)/F7</f>
        <v>0.02000000000000012</v>
      </c>
      <c r="H8" s="14">
        <f>E8/D8</f>
        <v>32.6797385620915</v>
      </c>
    </row>
    <row r="9" spans="3:8" ht="12">
      <c r="C9" s="11">
        <f>D8</f>
        <v>324.72964800000005</v>
      </c>
      <c r="D9" s="12">
        <f>C9*1.02</f>
        <v>331.2242409600001</v>
      </c>
      <c r="E9" s="12">
        <f>E8*1.02</f>
        <v>10824.3216</v>
      </c>
      <c r="F9" s="12">
        <f>E9+(D9-C9)</f>
        <v>10830.81619296</v>
      </c>
      <c r="G9" s="13">
        <f>(F9-F8)/F8</f>
        <v>0.019999999999999882</v>
      </c>
      <c r="H9" s="14">
        <f>E9/D9</f>
        <v>32.679738562091494</v>
      </c>
    </row>
    <row r="10" spans="3:8" ht="12">
      <c r="C10" s="15">
        <f>D9</f>
        <v>331.2242409600001</v>
      </c>
      <c r="D10" s="16">
        <f>C10*1.05</f>
        <v>347.7854530080001</v>
      </c>
      <c r="E10" s="16">
        <f>E9*1.02</f>
        <v>11040.808031999999</v>
      </c>
      <c r="F10" s="16">
        <f>E10+(D10-C10)</f>
        <v>11057.369244047999</v>
      </c>
      <c r="G10" s="17">
        <f>(F10-F9)/F9</f>
        <v>0.02091744953028182</v>
      </c>
      <c r="H10" s="18">
        <f>E10/D10</f>
        <v>31.746031746031733</v>
      </c>
    </row>
    <row r="11" spans="3:8" ht="12">
      <c r="C11" s="11">
        <f>D10</f>
        <v>347.7854530080001</v>
      </c>
      <c r="D11" s="12">
        <f>C11*1.09</f>
        <v>379.08614377872016</v>
      </c>
      <c r="E11" s="12">
        <f>E10*1.02</f>
        <v>11261.62419264</v>
      </c>
      <c r="F11" s="12">
        <f>E11+(D11-C11)</f>
        <v>11292.92488341072</v>
      </c>
      <c r="G11" s="13">
        <f>(F11-F10)/F10</f>
        <v>0.02130304543185233</v>
      </c>
      <c r="H11" s="14">
        <f>E11/D11</f>
        <v>29.70729576234162</v>
      </c>
    </row>
    <row r="12" spans="3:8" ht="12">
      <c r="C12" s="11">
        <f>D11</f>
        <v>379.08614377872016</v>
      </c>
      <c r="D12" s="12">
        <f>C12*1.14</f>
        <v>432.15820390774104</v>
      </c>
      <c r="E12" s="1">
        <f>E11*1.02</f>
        <v>11486.8566764928</v>
      </c>
      <c r="F12" s="1">
        <f>E12+(D12-C12)</f>
        <v>11539.928736621821</v>
      </c>
      <c r="G12" s="13">
        <f>(F12-F11)/F11</f>
        <v>0.02187244276936166</v>
      </c>
      <c r="H12" s="14">
        <f>E12/D12</f>
        <v>26.580211997884604</v>
      </c>
    </row>
    <row r="13" spans="3:8" ht="12">
      <c r="C13" s="11">
        <f>D12</f>
        <v>432.15820390774104</v>
      </c>
      <c r="D13" s="12">
        <f>C13*1.18</f>
        <v>509.9466806111344</v>
      </c>
      <c r="E13" s="1">
        <f>E12*1.02</f>
        <v>11716.593810022656</v>
      </c>
      <c r="F13" s="1">
        <f>E13+(D13-C13)</f>
        <v>11794.38228672605</v>
      </c>
      <c r="G13" s="13">
        <f>(F13-F12)/F12</f>
        <v>0.02204983721404822</v>
      </c>
      <c r="H13" s="14">
        <f>E13/D13</f>
        <v>22.976115455798556</v>
      </c>
    </row>
    <row r="14" spans="3:8" ht="12">
      <c r="C14" s="11">
        <f>D13</f>
        <v>509.9466806111344</v>
      </c>
      <c r="D14" s="12">
        <f>C14*1.2</f>
        <v>611.9360167333613</v>
      </c>
      <c r="E14" s="1">
        <f>E13*1.02</f>
        <v>11950.925686223109</v>
      </c>
      <c r="F14" s="1">
        <f>E14+(D14-C14)</f>
        <v>12052.915022345336</v>
      </c>
      <c r="G14" s="13">
        <f>(F14-F13)/F13</f>
        <v>0.02191998947755419</v>
      </c>
      <c r="H14" s="14">
        <f>E14/D14</f>
        <v>19.529698137428774</v>
      </c>
    </row>
    <row r="15" spans="3:8" ht="12">
      <c r="C15" s="11">
        <f>D14</f>
        <v>611.9360167333613</v>
      </c>
      <c r="D15" s="12">
        <f>C15*1.19</f>
        <v>728.2038599126998</v>
      </c>
      <c r="E15" s="1">
        <f>E14*1.02</f>
        <v>12189.944199947571</v>
      </c>
      <c r="F15" s="1">
        <f>E15+(D15-C15)</f>
        <v>12306.21204312691</v>
      </c>
      <c r="G15" s="13">
        <f>(F15-F14)/F14</f>
        <v>0.02101541579874891</v>
      </c>
      <c r="H15" s="14">
        <f>E15/D15</f>
        <v>16.739741260653236</v>
      </c>
    </row>
    <row r="16" spans="3:8" ht="12">
      <c r="C16" s="11">
        <f>D15</f>
        <v>728.2038599126998</v>
      </c>
      <c r="D16" s="12">
        <f>C16*1.17</f>
        <v>851.9985160978588</v>
      </c>
      <c r="E16" s="1">
        <f>E15*1.02</f>
        <v>12433.743083946523</v>
      </c>
      <c r="F16" s="1">
        <f>E16+(D16-C16)</f>
        <v>12557.537740131682</v>
      </c>
      <c r="G16" s="13">
        <f>(F16-F15)/F15</f>
        <v>0.020422669146607</v>
      </c>
      <c r="H16" s="14">
        <f>E16/D16</f>
        <v>14.593620586210516</v>
      </c>
    </row>
    <row r="17" spans="3:8" ht="12">
      <c r="C17" s="11">
        <f>D16</f>
        <v>851.9985160978588</v>
      </c>
      <c r="D17" s="12">
        <f>C17*1.15</f>
        <v>979.7982935125375</v>
      </c>
      <c r="E17" s="1">
        <f>E16*1.02</f>
        <v>12682.417945625453</v>
      </c>
      <c r="F17" s="1">
        <f>E17+(D17-C17)</f>
        <v>12810.217723040132</v>
      </c>
      <c r="G17" s="13">
        <f>(F17-F16)/F16</f>
        <v>0.020121777703357362</v>
      </c>
      <c r="H17" s="14">
        <f>E17/D17</f>
        <v>12.943906954725849</v>
      </c>
    </row>
    <row r="18" spans="3:8" ht="12">
      <c r="C18" s="19">
        <f>D17</f>
        <v>979.7982935125375</v>
      </c>
      <c r="D18" s="20">
        <f>C18*1.12</f>
        <v>1097.374088734042</v>
      </c>
      <c r="E18" s="20">
        <f>E17*1.02</f>
        <v>12936.066304537962</v>
      </c>
      <c r="F18" s="20">
        <f>E18+(D18-C18)</f>
        <v>13053.642099759467</v>
      </c>
      <c r="G18" s="21">
        <f>(F18-F17)/F17</f>
        <v>0.019002360614177375</v>
      </c>
      <c r="H18" s="22">
        <f>E18/D18</f>
        <v>11.788200976625326</v>
      </c>
    </row>
    <row r="19" spans="3:8" ht="12">
      <c r="C19" s="11">
        <f>D18</f>
        <v>1097.374088734042</v>
      </c>
      <c r="D19" s="1">
        <f>C19*1.09</f>
        <v>1196.137756720106</v>
      </c>
      <c r="E19" s="1">
        <f>E18*1.02</f>
        <v>13194.787630628722</v>
      </c>
      <c r="F19" s="1">
        <f>E19+(D19-C19)</f>
        <v>13293.551298614786</v>
      </c>
      <c r="G19" s="13">
        <f>(F19-F18)/F18</f>
        <v>0.018378717374190903</v>
      </c>
      <c r="H19" s="14">
        <f>E19/D19</f>
        <v>11.03116054693379</v>
      </c>
    </row>
    <row r="20" spans="3:8" ht="12">
      <c r="C20" s="11">
        <f>D19</f>
        <v>1196.137756720106</v>
      </c>
      <c r="D20" s="1">
        <f>C20*1.06</f>
        <v>1267.9060221233124</v>
      </c>
      <c r="E20" s="1">
        <f>E19*1.02</f>
        <v>13458.683383241296</v>
      </c>
      <c r="F20" s="1">
        <f>E20+(D20-C20)</f>
        <v>13530.451648644503</v>
      </c>
      <c r="G20" s="13">
        <f>(F20-F19)/F19</f>
        <v>0.017820697021299507</v>
      </c>
      <c r="H20" s="14">
        <f>E20/D20</f>
        <v>10.614890337615535</v>
      </c>
    </row>
    <row r="21" spans="3:8" ht="12">
      <c r="C21" s="11">
        <f>D20</f>
        <v>1267.9060221233124</v>
      </c>
      <c r="D21" s="1">
        <f>C21*1.042</f>
        <v>1321.1580750524915</v>
      </c>
      <c r="E21" s="1">
        <f>E20*1.02</f>
        <v>13727.857050906123</v>
      </c>
      <c r="F21" s="1">
        <f>E21+(D21-C21)</f>
        <v>13781.109103835302</v>
      </c>
      <c r="G21" s="13">
        <f>(F21-F20)/F20</f>
        <v>0.018525431500722365</v>
      </c>
      <c r="H21" s="14">
        <f>E21/D21</f>
        <v>10.3907755704106</v>
      </c>
    </row>
    <row r="22" spans="3:8" ht="12">
      <c r="C22" s="11">
        <f>D21</f>
        <v>1321.1580750524915</v>
      </c>
      <c r="D22" s="1">
        <f>C22*1.027</f>
        <v>1356.8293430789088</v>
      </c>
      <c r="E22" s="1">
        <f>E21*1.02</f>
        <v>14002.414191924245</v>
      </c>
      <c r="F22" s="1">
        <f>E22+(D22-C22)</f>
        <v>14038.085459950662</v>
      </c>
      <c r="G22" s="13">
        <f>(F22-F21)/F21</f>
        <v>0.018647001063495146</v>
      </c>
      <c r="H22" s="14">
        <f>E22/D22</f>
        <v>10.319952367885893</v>
      </c>
    </row>
    <row r="23" spans="3:8" ht="12">
      <c r="C23" s="11">
        <f>D22</f>
        <v>1356.8293430789088</v>
      </c>
      <c r="D23" s="1">
        <f>C23*1.02</f>
        <v>1383.965929940487</v>
      </c>
      <c r="E23" s="1">
        <f>E22*1.02</f>
        <v>14282.46247576273</v>
      </c>
      <c r="F23" s="1">
        <f>E23+(D23-C23)</f>
        <v>14309.599062624307</v>
      </c>
      <c r="G23" s="13">
        <f>(F23-F22)/F22</f>
        <v>0.019341213119712673</v>
      </c>
      <c r="H23" s="14">
        <f>E23/D23</f>
        <v>10.319952367885891</v>
      </c>
    </row>
    <row r="24" spans="3:8" ht="12">
      <c r="C24" s="11">
        <f>D23</f>
        <v>1383.965929940487</v>
      </c>
      <c r="D24" s="1">
        <f>C24*1.02</f>
        <v>1411.6452485392967</v>
      </c>
      <c r="E24" s="1">
        <f>E23*1.02</f>
        <v>14568.111725277984</v>
      </c>
      <c r="F24" s="1">
        <f>E24+(D24-C24)</f>
        <v>14595.791043876794</v>
      </c>
      <c r="G24" s="13">
        <f>(F24-F23)/F23</f>
        <v>0.02000000000000003</v>
      </c>
      <c r="H24" s="14">
        <f>E24/D24</f>
        <v>10.319952367885891</v>
      </c>
    </row>
    <row r="25" spans="3:8" ht="12">
      <c r="C25" s="11">
        <f>D24</f>
        <v>1411.6452485392967</v>
      </c>
      <c r="D25" s="1">
        <f>C25*1.02</f>
        <v>1439.8781535100827</v>
      </c>
      <c r="E25" s="1">
        <f>E24*1.02</f>
        <v>14859.473959783543</v>
      </c>
      <c r="F25" s="1">
        <f>E25+(D25-C25)</f>
        <v>14887.70686475433</v>
      </c>
      <c r="G25" s="13">
        <f>(F25-F24)/F24</f>
        <v>0.019999999999999955</v>
      </c>
      <c r="H25" s="14">
        <f>E25/D25</f>
        <v>10.319952367885891</v>
      </c>
    </row>
    <row r="26" spans="3:8" ht="12">
      <c r="C26" s="11">
        <f>D25</f>
        <v>1439.8781535100827</v>
      </c>
      <c r="D26" s="1">
        <f>C26*1.02</f>
        <v>1468.6757165802844</v>
      </c>
      <c r="E26" s="1">
        <f>E25*1.02</f>
        <v>15156.663438979214</v>
      </c>
      <c r="F26" s="1">
        <f>E26+(D26-C26)</f>
        <v>15185.461002049416</v>
      </c>
      <c r="G26" s="13">
        <f>(F26-F25)/F25</f>
        <v>0.020000000000000046</v>
      </c>
      <c r="H26" s="14">
        <f>E26/D26</f>
        <v>10.319952367885891</v>
      </c>
    </row>
    <row r="27" spans="3:8" ht="12">
      <c r="C27" s="11">
        <f>D26</f>
        <v>1468.6757165802844</v>
      </c>
      <c r="D27" s="1">
        <f>C27*1.02</f>
        <v>1498.0492309118902</v>
      </c>
      <c r="E27" s="1">
        <f>E26*1.02</f>
        <v>15459.796707758798</v>
      </c>
      <c r="F27" s="1">
        <f>E27+(D27-C27)</f>
        <v>15489.170222090404</v>
      </c>
      <c r="G27" s="13">
        <f>(F27-F26)/F26</f>
        <v>0.019999999999999973</v>
      </c>
      <c r="H27" s="14">
        <f>E27/D27</f>
        <v>10.319952367885891</v>
      </c>
    </row>
    <row r="28" spans="3:8" ht="12">
      <c r="C28" s="11">
        <f>D27</f>
        <v>1498.0492309118902</v>
      </c>
      <c r="D28" s="1">
        <f>C28*1.02</f>
        <v>1528.0102155301279</v>
      </c>
      <c r="E28" s="1">
        <f>E27*1.02</f>
        <v>15768.992641913974</v>
      </c>
      <c r="F28" s="1">
        <f>E28+(D28-C28)</f>
        <v>15798.953626532211</v>
      </c>
      <c r="G28" s="13">
        <f>(F28-F27)/F27</f>
        <v>0.01999999999999992</v>
      </c>
      <c r="H28" s="14">
        <f>E28/D28</f>
        <v>10.319952367885891</v>
      </c>
    </row>
    <row r="29" spans="3:8" ht="12">
      <c r="C29" s="11">
        <f>D28</f>
        <v>1528.0102155301279</v>
      </c>
      <c r="D29" s="1">
        <f>C29*1.02</f>
        <v>1558.5704198407304</v>
      </c>
      <c r="E29" s="1">
        <f>E28*1.02</f>
        <v>16084.372494752253</v>
      </c>
      <c r="F29" s="1">
        <f>E29+(D29-C29)</f>
        <v>16114.932699062856</v>
      </c>
      <c r="G29" s="13">
        <f>(F29-F28)/F28</f>
        <v>0.020000000000000035</v>
      </c>
      <c r="H29" s="14">
        <f>E29/D29</f>
        <v>10.319952367885891</v>
      </c>
    </row>
    <row r="30" spans="3:8" ht="12">
      <c r="C30" s="11">
        <f>D29</f>
        <v>1558.5704198407304</v>
      </c>
      <c r="D30" s="1">
        <f>C30*1.02</f>
        <v>1589.7418282375452</v>
      </c>
      <c r="E30" s="1">
        <f>E29*1.02</f>
        <v>16406.0599446473</v>
      </c>
      <c r="F30" s="1">
        <f>E30+(D30-C30)</f>
        <v>16437.231353044113</v>
      </c>
      <c r="G30" s="13">
        <f>(F30-F29)/F29</f>
        <v>0.02000000000000001</v>
      </c>
      <c r="H30" s="14">
        <f>E30/D30</f>
        <v>10.31995236788589</v>
      </c>
    </row>
    <row r="31" spans="3:8" ht="12">
      <c r="C31" s="11">
        <f>D30</f>
        <v>1589.7418282375452</v>
      </c>
      <c r="D31" s="1">
        <f>C31*1.02</f>
        <v>1621.5366648022962</v>
      </c>
      <c r="E31" s="1">
        <f>E30*1.02</f>
        <v>16734.181143540245</v>
      </c>
      <c r="F31" s="1">
        <f>E31+(D31-C31)</f>
        <v>16765.975980104995</v>
      </c>
      <c r="G31" s="13">
        <f>(F31-F30)/F30</f>
        <v>0.01999999999999996</v>
      </c>
      <c r="H31" s="14">
        <f>E31/D31</f>
        <v>10.31995236788589</v>
      </c>
    </row>
    <row r="32" spans="3:8" ht="12">
      <c r="C32" s="11">
        <f>D31</f>
        <v>1621.5366648022962</v>
      </c>
      <c r="D32" s="1">
        <f>C32*1.02</f>
        <v>1653.967398098342</v>
      </c>
      <c r="E32" s="1">
        <f>E31*1.02</f>
        <v>17068.86476641105</v>
      </c>
      <c r="F32" s="1">
        <f>E32+(D32-C32)</f>
        <v>17101.295499707096</v>
      </c>
      <c r="G32" s="13">
        <f>(F32-F31)/F31</f>
        <v>0.020000000000000042</v>
      </c>
      <c r="H32" s="14">
        <f>E32/D32</f>
        <v>10.31995236788589</v>
      </c>
    </row>
    <row r="33" spans="3:8" ht="12">
      <c r="C33" s="11">
        <f>D32</f>
        <v>1653.967398098342</v>
      </c>
      <c r="D33" s="1">
        <f>C33*1.02</f>
        <v>1687.046746060309</v>
      </c>
      <c r="E33" s="1">
        <f>E32*1.02</f>
        <v>17410.24206173927</v>
      </c>
      <c r="F33" s="1">
        <f>E33+(D33-C33)</f>
        <v>17443.32140970124</v>
      </c>
      <c r="G33" s="13">
        <f>(F33-F32)/F32</f>
        <v>0.020000000000000073</v>
      </c>
      <c r="H33" s="14">
        <f>E33/D33</f>
        <v>10.31995236788589</v>
      </c>
    </row>
    <row r="34" spans="3:8" ht="12">
      <c r="C34" s="11">
        <f>D33</f>
        <v>1687.046746060309</v>
      </c>
      <c r="D34" s="1">
        <f>C34*1.02</f>
        <v>1720.7876809815152</v>
      </c>
      <c r="E34" s="1">
        <f>E33*1.02</f>
        <v>17758.446902974058</v>
      </c>
      <c r="F34" s="1">
        <f>E34+(D34-C34)</f>
        <v>17792.187837895264</v>
      </c>
      <c r="G34" s="13">
        <f>(F34-F33)/F33</f>
        <v>0.020000000000000042</v>
      </c>
      <c r="H34" s="14">
        <f>E34/D34</f>
        <v>10.31995236788589</v>
      </c>
    </row>
    <row r="35" spans="3:8" ht="12">
      <c r="C35" s="8">
        <f>D34</f>
        <v>1720.7876809815152</v>
      </c>
      <c r="D35" s="9">
        <f>C35*1.02</f>
        <v>1755.2034346011455</v>
      </c>
      <c r="E35" s="9">
        <f>E34*1.02</f>
        <v>18113.615841033537</v>
      </c>
      <c r="F35" s="9">
        <f>E35+(D35-C35)</f>
        <v>18148.031594653166</v>
      </c>
      <c r="G35" s="23">
        <f>(F35-F34)/F34</f>
        <v>0.019999999999999823</v>
      </c>
      <c r="H35" s="10">
        <f>E35/D35</f>
        <v>10.31995236788589</v>
      </c>
    </row>
  </sheetData>
  <sheetProtection selectLockedCells="1" selectUnlockedCells="1"/>
  <printOptions horizontalCentered="1" verticalCentered="1"/>
  <pageMargins left="0.7875" right="0.7875" top="1.0541666666666667" bottom="0.7875" header="0.7875" footer="0.5118055555555555"/>
  <pageSetup firstPageNumber="1" useFirstPageNumber="1" fitToHeight="1" fitToWidth="1" horizontalDpi="300" verticalDpi="300" orientation="portrait" paperSize="9"/>
  <headerFooter alignWithMargins="0">
    <oddHeader>&amp;C&amp;"Times New Roman,Regular"&amp;12&amp;A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2014-05-17T02:37:46Z</dcterms:created>
  <dcterms:modified xsi:type="dcterms:W3CDTF">2014-05-17T14:35:58Z</dcterms:modified>
  <cp:category/>
  <cp:version/>
  <cp:contentType/>
  <cp:contentStatus/>
  <cp:revision>3</cp:revision>
</cp:coreProperties>
</file>